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tabRatio="863" activeTab="11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</calcChain>
</file>

<file path=xl/sharedStrings.xml><?xml version="1.0" encoding="utf-8"?>
<sst xmlns="http://schemas.openxmlformats.org/spreadsheetml/2006/main" count="874" uniqueCount="632">
  <si>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</si>
  <si>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</si>
  <si>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</si>
  <si>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</si>
  <si>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</si>
  <si>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</si>
  <si>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</si>
  <si>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</si>
  <si>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</si>
  <si>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</si>
  <si>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</si>
  <si>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</si>
  <si>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</si>
  <si>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</si>
  <si>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</si>
  <si>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</si>
  <si>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</si>
  <si>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</si>
  <si>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</si>
  <si>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</si>
  <si>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</si>
  <si>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</si>
  <si>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</si>
  <si>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</si>
  <si>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</si>
  <si>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</si>
  <si>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</si>
  <si>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</si>
  <si>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</si>
  <si>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</si>
  <si>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</si>
  <si>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</si>
  <si>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</si>
  <si>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</si>
  <si>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</si>
  <si>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</si>
  <si>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</si>
  <si>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</si>
  <si>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</si>
  <si>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</si>
  <si>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</si>
  <si>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</si>
  <si>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</si>
  <si>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</si>
  <si>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</si>
  <si>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</si>
  <si>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</si>
  <si>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</si>
  <si>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</si>
  <si>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</si>
  <si>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</si>
  <si>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</si>
  <si>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</si>
  <si>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</si>
  <si>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</si>
  <si>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</si>
  <si>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</si>
  <si>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</si>
  <si>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</si>
  <si>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</si>
  <si>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</si>
  <si>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</si>
  <si>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</si>
  <si>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</si>
  <si>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</si>
  <si>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</si>
  <si>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</si>
  <si>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</si>
  <si>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</si>
  <si>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</si>
  <si>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</si>
  <si>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</si>
  <si>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</si>
  <si>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</si>
  <si>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</si>
  <si>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</si>
  <si>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</si>
  <si>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</si>
  <si>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</si>
  <si>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</si>
  <si>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</si>
  <si>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</si>
  <si>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</si>
  <si>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</si>
  <si>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</si>
  <si>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</si>
  <si>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</si>
  <si>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</si>
  <si>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</si>
  <si>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</si>
  <si>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</si>
  <si>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</si>
  <si>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</si>
  <si>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</si>
  <si>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</si>
  <si>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</si>
  <si>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</si>
  <si>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</si>
  <si>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</si>
  <si>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</si>
  <si>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</si>
  <si>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</si>
  <si>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</si>
  <si>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</si>
  <si>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</si>
  <si>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</si>
  <si>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</si>
  <si>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</si>
  <si>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</si>
  <si>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</si>
  <si>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</si>
  <si>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</si>
  <si>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</si>
  <si>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</si>
  <si>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</si>
  <si>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</si>
  <si>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</si>
  <si>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</si>
  <si>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</si>
  <si>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</si>
  <si>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</si>
  <si>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</si>
  <si>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</si>
  <si>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</si>
  <si>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</si>
  <si>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</si>
  <si>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</si>
  <si>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</si>
  <si>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</si>
  <si>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</si>
  <si>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</si>
  <si>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</si>
  <si>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</si>
  <si>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</si>
  <si>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</si>
  <si>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</si>
  <si>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</si>
  <si>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</si>
  <si>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</si>
  <si>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</si>
  <si>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</si>
  <si>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</si>
  <si>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</si>
  <si>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</si>
  <si>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</si>
  <si>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</si>
  <si>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</si>
  <si>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</si>
  <si>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</si>
  <si>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</si>
  <si>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</si>
  <si>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</si>
  <si>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</si>
  <si>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</si>
  <si>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</si>
  <si>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</si>
  <si>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</si>
  <si>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</si>
  <si>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</si>
  <si>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</si>
  <si>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</si>
  <si>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</si>
  <si>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</si>
  <si>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</si>
  <si>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</si>
  <si>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</si>
  <si>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</si>
  <si>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</si>
  <si>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</si>
  <si>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</si>
  <si>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</si>
  <si>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</si>
  <si>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</si>
  <si>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</si>
  <si>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</si>
  <si>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</si>
  <si>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</si>
  <si>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</si>
  <si>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</si>
  <si>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</si>
  <si>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</si>
  <si>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</si>
  <si>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</si>
  <si>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</si>
  <si>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</si>
  <si>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</si>
  <si>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</si>
  <si>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</si>
  <si>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</si>
  <si>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</si>
  <si>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</si>
  <si>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</si>
  <si>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</si>
  <si>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</si>
  <si>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</si>
  <si>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</si>
  <si>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</si>
  <si>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</si>
  <si>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</si>
  <si>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</si>
  <si>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</si>
  <si>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</si>
  <si>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</si>
  <si>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</si>
  <si>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</si>
  <si>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</si>
  <si>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</si>
  <si>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</si>
  <si>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</si>
  <si>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</si>
  <si>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</si>
  <si>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</si>
  <si>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</si>
  <si>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</si>
  <si>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</si>
  <si>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</si>
  <si>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</si>
  <si>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</si>
  <si>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</si>
  <si>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</si>
  <si>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</si>
  <si>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</si>
  <si>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</si>
  <si>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</si>
  <si>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</si>
  <si>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</si>
  <si>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</si>
  <si>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</si>
  <si>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</si>
  <si>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</si>
  <si>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</si>
  <si>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</si>
  <si>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</si>
  <si>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</si>
  <si>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</si>
  <si>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</si>
  <si>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</si>
  <si>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</si>
  <si>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</si>
  <si>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</si>
  <si>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</si>
  <si>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</si>
  <si>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</si>
  <si>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</si>
  <si>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</si>
  <si>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</si>
  <si>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</si>
  <si>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</si>
  <si>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</si>
  <si>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</si>
  <si>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</si>
  <si>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</si>
  <si>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</si>
  <si>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</si>
  <si>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</si>
  <si>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</si>
  <si>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</si>
  <si>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</si>
  <si>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</si>
  <si>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</si>
  <si>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</si>
  <si>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</si>
  <si>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</si>
  <si>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</si>
  <si>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</si>
  <si>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</si>
  <si>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</si>
  <si>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</si>
  <si>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</si>
  <si>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</si>
  <si>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</si>
  <si>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</si>
  <si>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</si>
  <si>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</si>
  <si>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</si>
  <si>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</si>
  <si>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</si>
  <si>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</si>
  <si>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</si>
  <si>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</si>
  <si>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</si>
  <si>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</si>
  <si>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</si>
  <si>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</si>
  <si>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</si>
  <si>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</si>
  <si>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</si>
  <si>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</si>
  <si>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</si>
  <si>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</si>
  <si>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</si>
  <si>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</si>
  <si>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</si>
  <si>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</si>
  <si>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</si>
  <si>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</si>
  <si>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</si>
  <si>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</si>
  <si>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</si>
  <si>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</si>
  <si>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</si>
  <si>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</si>
  <si>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</si>
  <si>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</si>
  <si>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</si>
  <si>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</si>
  <si>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</si>
  <si>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</si>
  <si>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</si>
  <si>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</si>
  <si>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</si>
  <si>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</si>
  <si>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</si>
  <si>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</si>
  <si>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</si>
  <si>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</si>
  <si>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</si>
  <si>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</si>
  <si>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</si>
  <si>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</si>
  <si>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</si>
  <si>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</si>
  <si>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</si>
  <si>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</si>
  <si>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</si>
  <si>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</si>
  <si>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</si>
  <si>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</si>
  <si>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</si>
  <si>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</si>
  <si>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</si>
  <si>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</si>
  <si>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</si>
  <si>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</si>
  <si>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</si>
  <si>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</si>
  <si>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</si>
  <si>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</si>
  <si>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</si>
  <si>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</si>
  <si>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</si>
  <si>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</si>
  <si>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</si>
  <si>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</si>
  <si>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</si>
  <si>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</si>
  <si>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</si>
  <si>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</si>
  <si>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</si>
  <si>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</si>
  <si>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</si>
  <si>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</si>
  <si>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</si>
  <si>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</si>
  <si>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</si>
  <si>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</si>
  <si>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</si>
  <si>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</si>
  <si>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</si>
  <si>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</si>
  <si>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</si>
  <si>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</si>
  <si>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</si>
  <si>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</si>
  <si>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</si>
  <si>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</si>
  <si>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</si>
  <si>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</si>
  <si>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</si>
  <si>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</si>
  <si>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</si>
  <si>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</si>
  <si>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</si>
  <si>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</si>
  <si>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</si>
  <si>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</si>
  <si>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</si>
  <si>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</si>
  <si>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</si>
  <si>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</si>
  <si>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</si>
  <si>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</si>
  <si>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</si>
  <si>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</si>
  <si>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</si>
  <si>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</si>
  <si>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</si>
  <si>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</si>
  <si>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</si>
  <si>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</si>
  <si>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</si>
  <si>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</si>
  <si>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</si>
  <si>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</si>
  <si>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</si>
  <si>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</si>
  <si>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</si>
  <si>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</si>
  <si>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</si>
  <si>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</si>
  <si>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</si>
  <si>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</si>
  <si>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</si>
  <si>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</si>
  <si>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</si>
  <si>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</si>
  <si>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</si>
  <si>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</si>
  <si>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</si>
  <si>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</si>
  <si>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</si>
  <si>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</si>
  <si>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</si>
  <si>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</si>
  <si>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</si>
  <si>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</si>
  <si>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</si>
  <si>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</si>
  <si>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</si>
  <si>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</si>
  <si>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</si>
  <si>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</si>
  <si>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</si>
  <si>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</si>
  <si>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</si>
  <si>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</si>
  <si>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</si>
  <si>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</si>
  <si>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</si>
  <si>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</si>
  <si>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</si>
  <si>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</si>
  <si>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</si>
  <si>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</si>
  <si>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</si>
  <si>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</si>
  <si>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</si>
  <si>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</si>
  <si>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</si>
  <si>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</si>
  <si>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</si>
  <si>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</si>
  <si>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</si>
  <si>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</si>
  <si>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</si>
  <si>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</si>
  <si>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</si>
  <si>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</si>
  <si>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</si>
  <si>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</si>
  <si>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</si>
  <si>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</si>
  <si>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</si>
  <si>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</si>
  <si>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</si>
  <si>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</si>
  <si>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</si>
  <si>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</si>
  <si>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</si>
  <si>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</si>
  <si>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</si>
  <si>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</si>
  <si>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</si>
  <si>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</si>
  <si>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</si>
  <si>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</si>
  <si>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</si>
  <si>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</si>
  <si>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</si>
  <si>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</si>
  <si>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</si>
  <si>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</si>
  <si>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</si>
  <si>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</si>
  <si>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</si>
  <si>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</si>
  <si>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</si>
  <si>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</si>
  <si>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</si>
  <si>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</si>
  <si>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</si>
  <si>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</si>
  <si>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</si>
  <si>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</si>
  <si>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</si>
  <si>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</si>
  <si>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</si>
  <si>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</si>
  <si>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</si>
  <si>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</si>
  <si>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</si>
  <si>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</si>
  <si>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</si>
  <si>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</si>
  <si>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</si>
  <si>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</si>
  <si>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</si>
  <si>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</si>
  <si>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</si>
  <si>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</si>
  <si>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</si>
  <si>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</si>
  <si>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</si>
  <si>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</si>
  <si>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</si>
  <si>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</si>
  <si>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</si>
  <si>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</si>
  <si>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</si>
  <si>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</si>
  <si>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</si>
  <si>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</si>
  <si>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</si>
  <si>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</si>
  <si>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</si>
  <si>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</si>
  <si>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</si>
  <si>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</si>
  <si>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</si>
  <si>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</si>
  <si>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</si>
  <si>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</si>
  <si>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</si>
  <si>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</si>
  <si>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</si>
  <si>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</si>
  <si>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</si>
  <si>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</si>
  <si>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</si>
  <si>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</si>
  <si>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</si>
  <si>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</si>
  <si>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</si>
  <si>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</si>
  <si>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</si>
  <si>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</si>
  <si>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</si>
  <si>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</si>
  <si>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</si>
  <si>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</si>
  <si>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</si>
  <si>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</si>
  <si>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</si>
  <si>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</si>
  <si>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</si>
  <si>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</si>
  <si>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</si>
  <si>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</si>
  <si>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</si>
  <si>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</si>
  <si>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</si>
  <si>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</si>
  <si>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</si>
  <si>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</si>
  <si>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</si>
  <si>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</si>
  <si>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</si>
  <si>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</si>
  <si>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</si>
  <si>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</si>
  <si>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</si>
  <si>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</si>
  <si>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</si>
  <si>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</si>
  <si>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</si>
  <si>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</si>
  <si>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</si>
  <si>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</si>
  <si>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</si>
  <si>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</si>
  <si>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</si>
  <si>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</si>
  <si>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</si>
  <si>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</si>
  <si>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</si>
  <si>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</si>
  <si>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</si>
  <si>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</si>
  <si>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</si>
  <si>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</si>
  <si>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</si>
  <si>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</si>
  <si>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</si>
  <si>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</si>
  <si>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</si>
  <si>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</si>
  <si>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</si>
  <si>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</si>
  <si>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</si>
  <si>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</si>
  <si>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</si>
  <si>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</si>
  <si>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</si>
  <si>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</si>
  <si>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</si>
  <si>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</si>
  <si>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</si>
  <si>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</si>
  <si>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</si>
  <si>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</si>
  <si>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</si>
  <si>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</si>
  <si>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</si>
  <si>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</si>
  <si>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</si>
  <si>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</si>
  <si>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</si>
  <si>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</si>
  <si>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</si>
  <si>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</si>
  <si>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</si>
  <si>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</si>
  <si>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</si>
  <si>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</si>
  <si>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</si>
  <si>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</si>
  <si>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</si>
  <si>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</si>
  <si>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</si>
  <si>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</si>
  <si>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</si>
  <si>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</si>
  <si>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</si>
  <si>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</si>
  <si>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</si>
  <si>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</si>
  <si>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</si>
  <si>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</si>
  <si>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</si>
  <si>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JUNTA DE AGUA POTABLE Y ALCANTARILLADO DE COMONFORT, GTO.</t>
  </si>
  <si>
    <t>Correspondiente 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</si>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</sst>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228600</xdr:colOff>
      <xdr:row>52</xdr:row>
      <xdr:rowOff>13340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07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0"/>
  <sheetViews>
    <sheetView zoomScaleNormal="100" zoomScaleSheetLayoutView="100" workbookViewId="0">
      <pane ySplit="4" topLeftCell="A17" activePane="bottomLeft" state="frozen"/>
      <selection activeCell="A14" sqref="A14:B14"/>
      <selection pane="bottomLeft" activeCell="E49" sqref="E49"/>
    </sheetView>
  </sheetViews>
  <sheetFormatPr baseColWidth="10" defaultColWidth="12.875" defaultRowHeight="11.25" x14ac:dyDescent="0.2"/>
  <cols>
    <col min="1" max="1" width="14.75" style="37" customWidth="1"/>
    <col min="2" max="2" width="73.875" style="37" bestFit="1" customWidth="1"/>
    <col min="3" max="3" width="8" style="37" customWidth="1"/>
    <col min="4" max="16384" width="12.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6" x14ac:dyDescent="0.2">
      <c r="A33" s="146" t="s">
        <v>90</v>
      </c>
      <c r="B33" s="147" t="s">
        <v>85</v>
      </c>
    </row>
    <row r="34" spans="1:6" x14ac:dyDescent="0.2">
      <c r="A34" s="146" t="s">
        <v>91</v>
      </c>
      <c r="B34" s="147" t="s">
        <v>86</v>
      </c>
    </row>
    <row r="35" spans="1:6" x14ac:dyDescent="0.2">
      <c r="A35" s="40"/>
      <c r="B35" s="43"/>
    </row>
    <row r="36" spans="1:6" x14ac:dyDescent="0.2">
      <c r="A36" s="40"/>
      <c r="B36" s="41" t="s">
        <v>88</v>
      </c>
    </row>
    <row r="37" spans="1:6" x14ac:dyDescent="0.2">
      <c r="A37" s="40" t="s">
        <v>89</v>
      </c>
      <c r="B37" s="147" t="s">
        <v>36</v>
      </c>
    </row>
    <row r="38" spans="1:6" x14ac:dyDescent="0.2">
      <c r="A38" s="40"/>
      <c r="B38" s="147" t="s">
        <v>37</v>
      </c>
    </row>
    <row r="39" spans="1:6" ht="12" thickBot="1" x14ac:dyDescent="0.25">
      <c r="A39" s="44"/>
      <c r="B39" s="45"/>
    </row>
    <row r="40" spans="1:6" ht="15" x14ac:dyDescent="0.2">
      <c r="A40" s="152" t="s">
        <v>631</v>
      </c>
      <c r="B40" s="152"/>
      <c r="C40" s="152"/>
      <c r="D40" s="152"/>
      <c r="E40" s="152"/>
      <c r="F40" s="152"/>
    </row>
  </sheetData>
  <sheetProtection formatCells="0" formatColumns="0" formatRows="0" autoFilter="0" pivotTables="0"/>
  <mergeCells count="4">
    <mergeCell ref="A1:B1"/>
    <mergeCell ref="A2:B2"/>
    <mergeCell ref="A3:B3"/>
    <mergeCell ref="A40:F40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16" sqref="D16"/>
    </sheetView>
  </sheetViews>
  <sheetFormatPr baseColWidth="10" defaultColWidth="11.375" defaultRowHeight="11.25" x14ac:dyDescent="0.2"/>
  <cols>
    <col min="1" max="1" width="1.75" style="96" customWidth="1"/>
    <col min="2" max="2" width="63.125" style="96" customWidth="1"/>
    <col min="3" max="4" width="17.75" style="96" customWidth="1"/>
    <col min="5" max="16384" width="11.375" style="96"/>
  </cols>
  <sheetData>
    <row r="1" spans="1:4" s="94" customFormat="1" ht="18.95" customHeight="1" x14ac:dyDescent="0.25">
      <c r="A1" s="156" t="s">
        <v>629</v>
      </c>
      <c r="B1" s="156"/>
      <c r="C1" s="156"/>
      <c r="D1" s="156"/>
    </row>
    <row r="2" spans="1:4" s="94" customFormat="1" ht="18.95" customHeight="1" x14ac:dyDescent="0.25">
      <c r="A2" s="156" t="s">
        <v>624</v>
      </c>
      <c r="B2" s="156"/>
      <c r="C2" s="156"/>
      <c r="D2" s="156"/>
    </row>
    <row r="3" spans="1:4" s="94" customFormat="1" ht="18.95" customHeight="1" x14ac:dyDescent="0.25">
      <c r="A3" s="156" t="s">
        <v>630</v>
      </c>
      <c r="B3" s="156"/>
      <c r="C3" s="156"/>
      <c r="D3" s="156"/>
    </row>
    <row r="4" spans="1:4" s="97" customFormat="1" ht="18.95" customHeight="1" x14ac:dyDescent="0.2">
      <c r="A4" s="157" t="s">
        <v>620</v>
      </c>
      <c r="B4" s="157"/>
      <c r="C4" s="157"/>
      <c r="D4" s="157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22979726.039999999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175958.12</v>
      </c>
    </row>
    <row r="9" spans="1:4" x14ac:dyDescent="0.2">
      <c r="A9" s="110"/>
      <c r="B9" s="111" t="s">
        <v>144</v>
      </c>
      <c r="C9" s="112">
        <v>175958.12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823257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823257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22332427.16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D27" sqref="D27"/>
    </sheetView>
  </sheetViews>
  <sheetFormatPr baseColWidth="10" defaultColWidth="11.375" defaultRowHeight="11.25" x14ac:dyDescent="0.2"/>
  <cols>
    <col min="1" max="1" width="1.75" style="96" customWidth="1"/>
    <col min="2" max="2" width="62.125" style="96" customWidth="1"/>
    <col min="3" max="3" width="17.75" style="96" customWidth="1"/>
    <col min="4" max="4" width="17.75" style="143" customWidth="1"/>
    <col min="5" max="16384" width="11.375" style="96"/>
  </cols>
  <sheetData>
    <row r="1" spans="1:4" s="124" customFormat="1" ht="18.95" customHeight="1" x14ac:dyDescent="0.25">
      <c r="A1" s="158" t="s">
        <v>629</v>
      </c>
      <c r="B1" s="158"/>
      <c r="C1" s="158"/>
      <c r="D1" s="158"/>
    </row>
    <row r="2" spans="1:4" s="124" customFormat="1" ht="18.95" customHeight="1" x14ac:dyDescent="0.25">
      <c r="A2" s="158" t="s">
        <v>625</v>
      </c>
      <c r="B2" s="158"/>
      <c r="C2" s="158"/>
      <c r="D2" s="158"/>
    </row>
    <row r="3" spans="1:4" s="124" customFormat="1" ht="18.95" customHeight="1" x14ac:dyDescent="0.25">
      <c r="A3" s="158" t="s">
        <v>630</v>
      </c>
      <c r="B3" s="158"/>
      <c r="C3" s="158"/>
      <c r="D3" s="158"/>
    </row>
    <row r="4" spans="1:4" s="125" customFormat="1" x14ac:dyDescent="0.2">
      <c r="A4" s="159"/>
      <c r="B4" s="159"/>
      <c r="C4" s="159"/>
      <c r="D4" s="159"/>
    </row>
    <row r="5" spans="1:4" x14ac:dyDescent="0.2">
      <c r="A5" s="126" t="s">
        <v>168</v>
      </c>
      <c r="B5" s="127"/>
      <c r="C5" s="128"/>
      <c r="D5" s="129">
        <v>21674340.609999999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2007896.98</v>
      </c>
    </row>
    <row r="8" spans="1:4" x14ac:dyDescent="0.2">
      <c r="A8" s="110"/>
      <c r="B8" s="135" t="s">
        <v>166</v>
      </c>
      <c r="C8" s="112">
        <v>53090</v>
      </c>
      <c r="D8" s="136"/>
    </row>
    <row r="9" spans="1:4" x14ac:dyDescent="0.2">
      <c r="A9" s="110"/>
      <c r="B9" s="135" t="s">
        <v>165</v>
      </c>
      <c r="C9" s="112">
        <v>7800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1058534.48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820485.72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67986.78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1477600.28</v>
      </c>
    </row>
    <row r="27" spans="1:4" x14ac:dyDescent="0.2">
      <c r="A27" s="110"/>
      <c r="B27" s="135" t="s">
        <v>133</v>
      </c>
      <c r="C27" s="112">
        <v>1303161.33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174438.95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21144043.91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horizontalDpi="0" verticalDpi="0" r:id="rId1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sqref="A1:F1"/>
    </sheetView>
  </sheetViews>
  <sheetFormatPr baseColWidth="10" defaultColWidth="9.125" defaultRowHeight="11.25" x14ac:dyDescent="0.2"/>
  <cols>
    <col min="1" max="1" width="10" style="86" customWidth="1"/>
    <col min="2" max="2" width="68.625" style="86" bestFit="1" customWidth="1"/>
    <col min="3" max="3" width="17.375" style="86" bestFit="1" customWidth="1"/>
    <col min="4" max="5" width="23.75" style="86" bestFit="1" customWidth="1"/>
    <col min="6" max="6" width="19.25" style="86" customWidth="1"/>
    <col min="7" max="7" width="20.625" style="86" customWidth="1"/>
    <col min="8" max="10" width="20.25" style="86" customWidth="1"/>
    <col min="11" max="16384" width="9.125" style="86"/>
  </cols>
  <sheetData>
    <row r="1" spans="1:10" ht="18.95" customHeight="1" x14ac:dyDescent="0.2">
      <c r="A1" s="155" t="s">
        <v>629</v>
      </c>
      <c r="B1" s="160"/>
      <c r="C1" s="160"/>
      <c r="D1" s="160"/>
      <c r="E1" s="160"/>
      <c r="F1" s="160"/>
      <c r="G1" s="84" t="s">
        <v>288</v>
      </c>
      <c r="H1" s="85">
        <f>'Notas a los Edos Financieros'!E1</f>
        <v>2018</v>
      </c>
    </row>
    <row r="2" spans="1:10" ht="18.95" customHeight="1" x14ac:dyDescent="0.2">
      <c r="A2" s="155" t="s">
        <v>626</v>
      </c>
      <c r="B2" s="160"/>
      <c r="C2" s="160"/>
      <c r="D2" s="160"/>
      <c r="E2" s="160"/>
      <c r="F2" s="160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1" t="s">
        <v>630</v>
      </c>
      <c r="B3" s="162"/>
      <c r="C3" s="162"/>
      <c r="D3" s="162"/>
      <c r="E3" s="162"/>
      <c r="F3" s="162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3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25" defaultRowHeight="11.25" x14ac:dyDescent="0.2"/>
  <cols>
    <col min="1" max="2" width="42.125" style="3"/>
    <col min="3" max="3" width="18.75" style="3" bestFit="1" customWidth="1"/>
    <col min="4" max="4" width="17" style="3" bestFit="1" customWidth="1"/>
    <col min="5" max="5" width="13.125" style="3" customWidth="1"/>
    <col min="6" max="6" width="11.375" style="3"/>
    <col min="7" max="8" width="11.75" style="3" customWidth="1"/>
    <col min="9" max="16384" width="42.1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3" t="s">
        <v>40</v>
      </c>
      <c r="B5" s="163"/>
      <c r="C5" s="163"/>
      <c r="D5" s="163"/>
      <c r="E5" s="16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4" t="s">
        <v>44</v>
      </c>
      <c r="C10" s="164"/>
      <c r="D10" s="164"/>
      <c r="E10" s="164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4" t="s">
        <v>48</v>
      </c>
      <c r="C12" s="164"/>
      <c r="D12" s="164"/>
      <c r="E12" s="164"/>
    </row>
    <row r="13" spans="1:8" s="11" customFormat="1" ht="26.1" customHeight="1" x14ac:dyDescent="0.2">
      <c r="A13" s="29" t="s">
        <v>49</v>
      </c>
      <c r="B13" s="164" t="s">
        <v>50</v>
      </c>
      <c r="C13" s="164"/>
      <c r="D13" s="164"/>
      <c r="E13" s="164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5" t="s">
        <v>56</v>
      </c>
      <c r="C22" s="165"/>
      <c r="D22" s="165"/>
      <c r="E22" s="165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zoomScaleNormal="100" workbookViewId="0">
      <selection activeCell="C64" sqref="C64"/>
    </sheetView>
  </sheetViews>
  <sheetFormatPr baseColWidth="10" defaultColWidth="9.125" defaultRowHeight="11.25" x14ac:dyDescent="0.2"/>
  <cols>
    <col min="1" max="1" width="10" style="76" customWidth="1"/>
    <col min="2" max="2" width="64.625" style="76" bestFit="1" customWidth="1"/>
    <col min="3" max="3" width="16.375" style="76" bestFit="1" customWidth="1"/>
    <col min="4" max="4" width="19.125" style="76" customWidth="1"/>
    <col min="5" max="5" width="28" style="76" customWidth="1"/>
    <col min="6" max="6" width="22.75" style="76" customWidth="1"/>
    <col min="7" max="8" width="16.75" style="76" customWidth="1"/>
    <col min="9" max="9" width="27.125" style="76" customWidth="1"/>
    <col min="10" max="16384" width="9.125" style="76"/>
  </cols>
  <sheetData>
    <row r="1" spans="1:8" s="72" customFormat="1" ht="18.95" customHeight="1" x14ac:dyDescent="0.25">
      <c r="A1" s="153" t="s">
        <v>629</v>
      </c>
      <c r="B1" s="154"/>
      <c r="C1" s="154"/>
      <c r="D1" s="154"/>
      <c r="E1" s="154"/>
      <c r="F1" s="154"/>
      <c r="G1" s="70" t="s">
        <v>288</v>
      </c>
      <c r="H1" s="81">
        <v>2018</v>
      </c>
    </row>
    <row r="2" spans="1:8" s="72" customFormat="1" ht="18.95" customHeight="1" x14ac:dyDescent="0.25">
      <c r="A2" s="153" t="s">
        <v>289</v>
      </c>
      <c r="B2" s="154"/>
      <c r="C2" s="154"/>
      <c r="D2" s="154"/>
      <c r="E2" s="154"/>
      <c r="F2" s="154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3" t="s">
        <v>630</v>
      </c>
      <c r="B3" s="154"/>
      <c r="C3" s="154"/>
      <c r="D3" s="154"/>
      <c r="E3" s="154"/>
      <c r="F3" s="154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17777.669999999998</v>
      </c>
      <c r="D15" s="80">
        <v>14616.98</v>
      </c>
      <c r="E15" s="80">
        <v>17633.32</v>
      </c>
      <c r="F15" s="80">
        <v>0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8965044.0299999993</v>
      </c>
      <c r="D16" s="80">
        <v>8015980.6100000003</v>
      </c>
      <c r="E16" s="80">
        <v>7265494.0099999998</v>
      </c>
      <c r="F16" s="80">
        <v>6132227.3499999996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-78</v>
      </c>
      <c r="D20" s="80">
        <v>-78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229028.39</v>
      </c>
    </row>
    <row r="40" spans="1:8" x14ac:dyDescent="0.2">
      <c r="A40" s="78">
        <v>1151</v>
      </c>
      <c r="B40" s="76" t="s">
        <v>323</v>
      </c>
      <c r="C40" s="80">
        <v>229028.39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1694901.58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450000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190597.03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986317.77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67986.78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7886952.4100000001</v>
      </c>
      <c r="D60" s="80">
        <f>SUM(D61:D68)</f>
        <v>1223028.29</v>
      </c>
      <c r="E60" s="80">
        <f>SUM(E61:E68)</f>
        <v>-3219004.34</v>
      </c>
    </row>
    <row r="61" spans="1:9" x14ac:dyDescent="0.2">
      <c r="A61" s="78">
        <v>1241</v>
      </c>
      <c r="B61" s="76" t="s">
        <v>337</v>
      </c>
      <c r="C61" s="80">
        <v>336794.84</v>
      </c>
      <c r="D61" s="80">
        <v>97686.96</v>
      </c>
      <c r="E61" s="80">
        <v>-203526.36</v>
      </c>
    </row>
    <row r="62" spans="1:9" x14ac:dyDescent="0.2">
      <c r="A62" s="78">
        <v>1242</v>
      </c>
      <c r="B62" s="76" t="s">
        <v>338</v>
      </c>
      <c r="C62" s="80">
        <v>22200</v>
      </c>
      <c r="D62" s="80">
        <v>1635</v>
      </c>
      <c r="E62" s="80">
        <v>-5115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3176001.67</v>
      </c>
      <c r="D64" s="80">
        <v>688196.41</v>
      </c>
      <c r="E64" s="80">
        <v>-1858103.08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4351955.9000000004</v>
      </c>
      <c r="D66" s="80">
        <v>435509.92</v>
      </c>
      <c r="E66" s="80">
        <v>-1152259.8999999999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364271</v>
      </c>
      <c r="D72" s="80">
        <f t="shared" ref="D72:E72" si="1">SUM(D73:D77)</f>
        <v>36427.1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340000</v>
      </c>
      <c r="D73" s="80">
        <v>31000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24271</v>
      </c>
      <c r="D76" s="80">
        <v>5427.1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1860904.42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1191284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669620.42000000004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1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11.375" defaultRowHeight="11.25" x14ac:dyDescent="0.2"/>
  <cols>
    <col min="1" max="1" width="11.375" style="9"/>
    <col min="2" max="2" width="124.25" style="9" customWidth="1"/>
    <col min="3" max="16384" width="11.37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  <row r="101" spans="3:3" x14ac:dyDescent="0.2">
      <c r="C101" s="9">
        <v>1092652.48</v>
      </c>
    </row>
    <row r="102" spans="3:3" x14ac:dyDescent="0.2">
      <c r="C102" s="9">
        <v>0</v>
      </c>
    </row>
    <row r="103" spans="3:3" x14ac:dyDescent="0.2">
      <c r="C103" s="9">
        <v>1386462.88</v>
      </c>
    </row>
    <row r="104" spans="3:3" x14ac:dyDescent="0.2">
      <c r="C104" s="9">
        <v>0</v>
      </c>
    </row>
    <row r="106" spans="3:3" x14ac:dyDescent="0.2">
      <c r="C106" s="9">
        <v>156355.74</v>
      </c>
    </row>
    <row r="107" spans="3:3" x14ac:dyDescent="0.2">
      <c r="C107" s="9">
        <v>50280.12</v>
      </c>
    </row>
    <row r="108" spans="3:3" x14ac:dyDescent="0.2">
      <c r="C108" s="9">
        <v>0</v>
      </c>
    </row>
    <row r="109" spans="3:3" x14ac:dyDescent="0.2">
      <c r="C109" s="9">
        <v>1028318.28</v>
      </c>
    </row>
    <row r="110" spans="3:3" x14ac:dyDescent="0.2">
      <c r="C110" s="9">
        <v>114512.5</v>
      </c>
    </row>
    <row r="111" spans="3:3" x14ac:dyDescent="0.2">
      <c r="C111" s="9">
        <v>573910.67000000004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sqref="A1:C1"/>
    </sheetView>
  </sheetViews>
  <sheetFormatPr baseColWidth="10" defaultColWidth="9.125" defaultRowHeight="11.25" x14ac:dyDescent="0.2"/>
  <cols>
    <col min="1" max="1" width="10" style="76" customWidth="1"/>
    <col min="2" max="2" width="83" style="76" customWidth="1"/>
    <col min="3" max="3" width="27.375" style="76" customWidth="1"/>
    <col min="4" max="4" width="30" style="76" customWidth="1"/>
    <col min="5" max="5" width="16.75" style="76" customWidth="1"/>
    <col min="6" max="16384" width="9.1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20915328.040000003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20393138.23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19840478.09</v>
      </c>
    </row>
    <row r="30" spans="1:3" x14ac:dyDescent="0.2">
      <c r="A30" s="78">
        <v>4144</v>
      </c>
      <c r="B30" s="76" t="s">
        <v>427</v>
      </c>
      <c r="C30" s="80">
        <v>552660.14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48754.39</v>
      </c>
    </row>
    <row r="33" spans="1:3" x14ac:dyDescent="0.2">
      <c r="A33" s="78">
        <v>4151</v>
      </c>
      <c r="B33" s="76" t="s">
        <v>430</v>
      </c>
      <c r="C33" s="80">
        <v>8550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40204.39</v>
      </c>
    </row>
    <row r="37" spans="1:3" x14ac:dyDescent="0.2">
      <c r="A37" s="78">
        <v>4160</v>
      </c>
      <c r="B37" s="76" t="s">
        <v>434</v>
      </c>
      <c r="C37" s="80">
        <f>SUM(C38:C46)</f>
        <v>7200.48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7200.48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466234.94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466234.94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1241141</v>
      </c>
    </row>
    <row r="56" spans="1:3" x14ac:dyDescent="0.2">
      <c r="A56" s="78">
        <v>4210</v>
      </c>
      <c r="B56" s="76" t="s">
        <v>453</v>
      </c>
      <c r="C56" s="80">
        <f>SUM(C57:C59)</f>
        <v>758101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758101</v>
      </c>
    </row>
    <row r="60" spans="1:3" x14ac:dyDescent="0.2">
      <c r="A60" s="78">
        <v>4220</v>
      </c>
      <c r="B60" s="76" t="s">
        <v>457</v>
      </c>
      <c r="C60" s="80">
        <f>SUM(C61:C66)</f>
        <v>483040</v>
      </c>
    </row>
    <row r="61" spans="1:3" x14ac:dyDescent="0.2">
      <c r="A61" s="78">
        <v>4221</v>
      </c>
      <c r="B61" s="76" t="s">
        <v>458</v>
      </c>
      <c r="C61" s="80">
        <v>483040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175958.12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175958.12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175958.12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6588564.5300000012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6588564.5300000012</v>
      </c>
      <c r="D97" s="83">
        <f>C97/$C$96</f>
        <v>1</v>
      </c>
    </row>
    <row r="98" spans="1:4" x14ac:dyDescent="0.2">
      <c r="A98" s="78">
        <v>5110</v>
      </c>
      <c r="B98" s="76" t="s">
        <v>487</v>
      </c>
      <c r="C98" s="80">
        <f>SUM(C99:C104)</f>
        <v>5461201.3800000008</v>
      </c>
      <c r="D98" s="83">
        <f t="shared" ref="D98:D161" si="0">C98/$C$96</f>
        <v>0.82889092990336088</v>
      </c>
    </row>
    <row r="99" spans="1:4" x14ac:dyDescent="0.2">
      <c r="A99" s="78">
        <v>5111</v>
      </c>
      <c r="B99" s="76" t="s">
        <v>488</v>
      </c>
      <c r="C99" s="80">
        <v>2414431.41</v>
      </c>
      <c r="D99" s="83">
        <f t="shared" si="0"/>
        <v>0.36645788304967847</v>
      </c>
    </row>
    <row r="100" spans="1:4" x14ac:dyDescent="0.2">
      <c r="A100" s="78">
        <v>5112</v>
      </c>
      <c r="B100" s="76" t="s">
        <v>489</v>
      </c>
      <c r="C100" s="80">
        <v>3046769.97</v>
      </c>
      <c r="D100" s="83">
        <f t="shared" si="0"/>
        <v>0.46243304685368236</v>
      </c>
    </row>
    <row r="101" spans="1:4" x14ac:dyDescent="0.2">
      <c r="A101" s="78">
        <v>5113</v>
      </c>
      <c r="B101" s="76" t="s">
        <v>490</v>
      </c>
      <c r="C101" s="80">
        <v>0</v>
      </c>
      <c r="D101" s="83">
        <f t="shared" si="0"/>
        <v>0</v>
      </c>
    </row>
    <row r="102" spans="1:4" x14ac:dyDescent="0.2">
      <c r="A102" s="78">
        <v>5114</v>
      </c>
      <c r="B102" s="76" t="s">
        <v>491</v>
      </c>
      <c r="C102" s="80">
        <v>0</v>
      </c>
      <c r="D102" s="83">
        <f t="shared" si="0"/>
        <v>0</v>
      </c>
    </row>
    <row r="103" spans="1:4" x14ac:dyDescent="0.2">
      <c r="A103" s="78">
        <v>5115</v>
      </c>
      <c r="B103" s="76" t="s">
        <v>492</v>
      </c>
      <c r="C103" s="80">
        <v>0</v>
      </c>
      <c r="D103" s="83">
        <f t="shared" si="0"/>
        <v>0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0</v>
      </c>
      <c r="D105" s="83">
        <f t="shared" si="0"/>
        <v>0</v>
      </c>
    </row>
    <row r="106" spans="1:4" x14ac:dyDescent="0.2">
      <c r="A106" s="78">
        <v>5121</v>
      </c>
      <c r="B106" s="76" t="s">
        <v>495</v>
      </c>
      <c r="C106" s="80">
        <v>0</v>
      </c>
      <c r="D106" s="83">
        <f t="shared" si="0"/>
        <v>0</v>
      </c>
    </row>
    <row r="107" spans="1:4" x14ac:dyDescent="0.2">
      <c r="A107" s="78">
        <v>5122</v>
      </c>
      <c r="B107" s="76" t="s">
        <v>496</v>
      </c>
      <c r="C107" s="80">
        <v>0</v>
      </c>
      <c r="D107" s="83">
        <f t="shared" si="0"/>
        <v>0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0</v>
      </c>
      <c r="D109" s="83">
        <f t="shared" si="0"/>
        <v>0</v>
      </c>
    </row>
    <row r="110" spans="1:4" x14ac:dyDescent="0.2">
      <c r="A110" s="78">
        <v>5125</v>
      </c>
      <c r="B110" s="76" t="s">
        <v>499</v>
      </c>
      <c r="C110" s="80">
        <v>0</v>
      </c>
      <c r="D110" s="83">
        <f t="shared" si="0"/>
        <v>0</v>
      </c>
    </row>
    <row r="111" spans="1:4" x14ac:dyDescent="0.2">
      <c r="A111" s="78">
        <v>5126</v>
      </c>
      <c r="B111" s="76" t="s">
        <v>500</v>
      </c>
      <c r="C111" s="80">
        <v>0</v>
      </c>
      <c r="D111" s="83">
        <f t="shared" si="0"/>
        <v>0</v>
      </c>
    </row>
    <row r="112" spans="1:4" x14ac:dyDescent="0.2">
      <c r="A112" s="78">
        <v>5127</v>
      </c>
      <c r="B112" s="76" t="s">
        <v>501</v>
      </c>
      <c r="C112" s="80">
        <v>0</v>
      </c>
      <c r="D112" s="83">
        <f t="shared" si="0"/>
        <v>0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0</v>
      </c>
      <c r="D114" s="83">
        <f t="shared" si="0"/>
        <v>0</v>
      </c>
    </row>
    <row r="115" spans="1:4" x14ac:dyDescent="0.2">
      <c r="A115" s="78">
        <v>5130</v>
      </c>
      <c r="B115" s="76" t="s">
        <v>504</v>
      </c>
      <c r="C115" s="80">
        <f>SUM(C116:C124)</f>
        <v>1127363.1499999999</v>
      </c>
      <c r="D115" s="83">
        <f t="shared" si="0"/>
        <v>0.17110907009663906</v>
      </c>
    </row>
    <row r="116" spans="1:4" x14ac:dyDescent="0.2">
      <c r="A116" s="78">
        <v>5131</v>
      </c>
      <c r="B116" s="76" t="s">
        <v>505</v>
      </c>
      <c r="C116" s="80">
        <v>0</v>
      </c>
      <c r="D116" s="83">
        <f t="shared" si="0"/>
        <v>0</v>
      </c>
    </row>
    <row r="117" spans="1:4" x14ac:dyDescent="0.2">
      <c r="A117" s="78">
        <v>5132</v>
      </c>
      <c r="B117" s="76" t="s">
        <v>506</v>
      </c>
      <c r="C117" s="80">
        <v>0</v>
      </c>
      <c r="D117" s="83">
        <f t="shared" si="0"/>
        <v>0</v>
      </c>
    </row>
    <row r="118" spans="1:4" x14ac:dyDescent="0.2">
      <c r="A118" s="78">
        <v>5133</v>
      </c>
      <c r="B118" s="76" t="s">
        <v>507</v>
      </c>
      <c r="C118" s="80">
        <v>440705.25</v>
      </c>
      <c r="D118" s="83">
        <f t="shared" si="0"/>
        <v>6.6889418475499077E-2</v>
      </c>
    </row>
    <row r="119" spans="1:4" x14ac:dyDescent="0.2">
      <c r="A119" s="78">
        <v>5134</v>
      </c>
      <c r="B119" s="76" t="s">
        <v>508</v>
      </c>
      <c r="C119" s="80">
        <v>182343.58</v>
      </c>
      <c r="D119" s="83">
        <f t="shared" si="0"/>
        <v>2.7675767486184118E-2</v>
      </c>
    </row>
    <row r="120" spans="1:4" x14ac:dyDescent="0.2">
      <c r="A120" s="78">
        <v>5135</v>
      </c>
      <c r="B120" s="76" t="s">
        <v>509</v>
      </c>
      <c r="C120" s="80">
        <v>470614.32</v>
      </c>
      <c r="D120" s="83">
        <f t="shared" si="0"/>
        <v>7.1428961173125208E-2</v>
      </c>
    </row>
    <row r="121" spans="1:4" x14ac:dyDescent="0.2">
      <c r="A121" s="78">
        <v>5136</v>
      </c>
      <c r="B121" s="76" t="s">
        <v>510</v>
      </c>
      <c r="C121" s="80">
        <v>33700</v>
      </c>
      <c r="D121" s="83">
        <f t="shared" si="0"/>
        <v>5.1149229618306542E-3</v>
      </c>
    </row>
    <row r="122" spans="1:4" x14ac:dyDescent="0.2">
      <c r="A122" s="78">
        <v>5137</v>
      </c>
      <c r="B122" s="76" t="s">
        <v>511</v>
      </c>
      <c r="C122" s="80">
        <v>0</v>
      </c>
      <c r="D122" s="83">
        <f t="shared" si="0"/>
        <v>0</v>
      </c>
    </row>
    <row r="123" spans="1:4" x14ac:dyDescent="0.2">
      <c r="A123" s="78">
        <v>5138</v>
      </c>
      <c r="B123" s="76" t="s">
        <v>512</v>
      </c>
      <c r="C123" s="80">
        <v>0</v>
      </c>
      <c r="D123" s="83">
        <f t="shared" si="0"/>
        <v>0</v>
      </c>
    </row>
    <row r="124" spans="1:4" x14ac:dyDescent="0.2">
      <c r="A124" s="78">
        <v>5139</v>
      </c>
      <c r="B124" s="76" t="s">
        <v>513</v>
      </c>
      <c r="C124" s="80">
        <v>0</v>
      </c>
      <c r="D124" s="83">
        <f t="shared" si="0"/>
        <v>0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0</v>
      </c>
      <c r="D183" s="83">
        <f t="shared" si="1"/>
        <v>0</v>
      </c>
    </row>
    <row r="184" spans="1:4" x14ac:dyDescent="0.2">
      <c r="A184" s="78">
        <v>5510</v>
      </c>
      <c r="B184" s="76" t="s">
        <v>566</v>
      </c>
      <c r="C184" s="80">
        <f>SUM(C185:C192)</f>
        <v>0</v>
      </c>
      <c r="D184" s="83">
        <f t="shared" si="1"/>
        <v>0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3"/>
  <sheetViews>
    <sheetView zoomScaleNormal="100" zoomScaleSheetLayoutView="110" workbookViewId="0">
      <selection activeCell="B2" sqref="B2"/>
    </sheetView>
  </sheetViews>
  <sheetFormatPr baseColWidth="10" defaultColWidth="12.375" defaultRowHeight="11.25" x14ac:dyDescent="0.2"/>
  <cols>
    <col min="1" max="1" width="11.375" style="34"/>
    <col min="2" max="2" width="124.25" style="3" customWidth="1"/>
    <col min="3" max="16384" width="12.37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  <row r="114" spans="3:3" x14ac:dyDescent="0.2">
      <c r="C114" s="3">
        <v>735046.96</v>
      </c>
    </row>
    <row r="116" spans="3:3" x14ac:dyDescent="0.2">
      <c r="C116" s="3">
        <v>6553572.1500000004</v>
      </c>
    </row>
    <row r="117" spans="3:3" x14ac:dyDescent="0.2">
      <c r="C117" s="3">
        <v>87364.02</v>
      </c>
    </row>
    <row r="123" spans="3:3" x14ac:dyDescent="0.2">
      <c r="C123" s="3">
        <v>18248.3</v>
      </c>
    </row>
    <row r="124" spans="3:3" x14ac:dyDescent="0.2">
      <c r="C124" s="3">
        <v>1167662.55</v>
      </c>
    </row>
    <row r="127" spans="3:3" x14ac:dyDescent="0.2">
      <c r="C127" s="3">
        <v>0</v>
      </c>
    </row>
    <row r="128" spans="3:3" x14ac:dyDescent="0.2">
      <c r="C128" s="3">
        <v>0</v>
      </c>
    </row>
    <row r="130" spans="3:3" x14ac:dyDescent="0.2">
      <c r="C130" s="3">
        <v>0</v>
      </c>
    </row>
    <row r="131" spans="3:3" x14ac:dyDescent="0.2">
      <c r="C131" s="3">
        <v>0</v>
      </c>
    </row>
    <row r="133" spans="3:3" x14ac:dyDescent="0.2">
      <c r="C133" s="3">
        <v>0</v>
      </c>
    </row>
    <row r="134" spans="3:3" x14ac:dyDescent="0.2">
      <c r="C134" s="3">
        <v>0</v>
      </c>
    </row>
    <row r="136" spans="3:3" x14ac:dyDescent="0.2">
      <c r="C136" s="3">
        <v>0</v>
      </c>
    </row>
    <row r="137" spans="3:3" x14ac:dyDescent="0.2">
      <c r="C137" s="3">
        <v>0</v>
      </c>
    </row>
    <row r="138" spans="3:3" x14ac:dyDescent="0.2">
      <c r="C138" s="3">
        <v>0</v>
      </c>
    </row>
    <row r="139" spans="3:3" x14ac:dyDescent="0.2">
      <c r="C139" s="3">
        <v>0</v>
      </c>
    </row>
    <row r="141" spans="3:3" x14ac:dyDescent="0.2">
      <c r="C141" s="3">
        <v>0</v>
      </c>
    </row>
    <row r="142" spans="3:3" x14ac:dyDescent="0.2">
      <c r="C142" s="3">
        <v>80398.5</v>
      </c>
    </row>
    <row r="143" spans="3:3" x14ac:dyDescent="0.2">
      <c r="C143" s="3">
        <v>0</v>
      </c>
    </row>
    <row r="145" spans="3:3" x14ac:dyDescent="0.2">
      <c r="C145" s="3">
        <v>0</v>
      </c>
    </row>
    <row r="146" spans="3:3" x14ac:dyDescent="0.2">
      <c r="C146" s="3">
        <v>0</v>
      </c>
    </row>
    <row r="148" spans="3:3" x14ac:dyDescent="0.2">
      <c r="C148" s="3">
        <v>0</v>
      </c>
    </row>
    <row r="150" spans="3:3" x14ac:dyDescent="0.2">
      <c r="C150" s="3">
        <v>0</v>
      </c>
    </row>
    <row r="151" spans="3:3" x14ac:dyDescent="0.2">
      <c r="C151" s="3">
        <v>0</v>
      </c>
    </row>
    <row r="152" spans="3:3" x14ac:dyDescent="0.2">
      <c r="C152" s="3">
        <v>0</v>
      </c>
    </row>
    <row r="153" spans="3:3" x14ac:dyDescent="0.2">
      <c r="C153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workbookViewId="0">
      <selection activeCell="C16" sqref="C16"/>
    </sheetView>
  </sheetViews>
  <sheetFormatPr baseColWidth="10" defaultColWidth="9.125" defaultRowHeight="11.25" x14ac:dyDescent="0.2"/>
  <cols>
    <col min="1" max="1" width="10" style="86" customWidth="1"/>
    <col min="2" max="2" width="48.125" style="86" customWidth="1"/>
    <col min="3" max="3" width="22.875" style="86" customWidth="1"/>
    <col min="4" max="5" width="16.75" style="86" customWidth="1"/>
    <col min="6" max="16384" width="9.125" style="86"/>
  </cols>
  <sheetData>
    <row r="1" spans="1:5" ht="18.95" customHeight="1" x14ac:dyDescent="0.2">
      <c r="A1" s="155" t="s">
        <v>629</v>
      </c>
      <c r="B1" s="155"/>
      <c r="C1" s="155"/>
      <c r="D1" s="84" t="s">
        <v>288</v>
      </c>
      <c r="E1" s="85">
        <v>2018</v>
      </c>
    </row>
    <row r="2" spans="1:5" ht="18.95" customHeight="1" x14ac:dyDescent="0.2">
      <c r="A2" s="155" t="s">
        <v>594</v>
      </c>
      <c r="B2" s="155"/>
      <c r="C2" s="155"/>
      <c r="D2" s="84" t="s">
        <v>290</v>
      </c>
      <c r="E2" s="85" t="str">
        <f>ESF!H2</f>
        <v>Trimestral</v>
      </c>
    </row>
    <row r="3" spans="1:5" ht="18.95" customHeight="1" x14ac:dyDescent="0.2">
      <c r="A3" s="155" t="s">
        <v>630</v>
      </c>
      <c r="B3" s="155"/>
      <c r="C3" s="155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-1351638.95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1188383.25</v>
      </c>
    </row>
    <row r="15" spans="1:5" x14ac:dyDescent="0.2">
      <c r="A15" s="90">
        <v>3220</v>
      </c>
      <c r="B15" s="86" t="s">
        <v>599</v>
      </c>
      <c r="C15" s="91">
        <v>14255313.74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  <row r="156" spans="3:3" x14ac:dyDescent="0.2">
      <c r="C156" s="86">
        <v>0</v>
      </c>
    </row>
    <row r="157" spans="3:3" x14ac:dyDescent="0.2">
      <c r="C157" s="86">
        <v>0</v>
      </c>
    </row>
    <row r="160" spans="3:3" x14ac:dyDescent="0.2">
      <c r="C160" s="86">
        <v>0</v>
      </c>
    </row>
    <row r="161" spans="3:3" x14ac:dyDescent="0.2">
      <c r="C161" s="86">
        <v>0</v>
      </c>
    </row>
    <row r="163" spans="3:3" x14ac:dyDescent="0.2">
      <c r="C163" s="86">
        <v>0</v>
      </c>
    </row>
    <row r="164" spans="3:3" x14ac:dyDescent="0.2">
      <c r="C164" s="86">
        <v>0</v>
      </c>
    </row>
    <row r="166" spans="3:3" x14ac:dyDescent="0.2">
      <c r="C166" s="86">
        <v>0</v>
      </c>
    </row>
    <row r="167" spans="3:3" x14ac:dyDescent="0.2">
      <c r="C167" s="86">
        <v>0</v>
      </c>
    </row>
    <row r="170" spans="3:3" x14ac:dyDescent="0.2">
      <c r="C170" s="86">
        <v>0</v>
      </c>
    </row>
    <row r="171" spans="3:3" x14ac:dyDescent="0.2">
      <c r="C171" s="86">
        <v>0</v>
      </c>
    </row>
    <row r="173" spans="3:3" x14ac:dyDescent="0.2">
      <c r="C173" s="8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17"/>
  <sheetViews>
    <sheetView zoomScaleNormal="100" zoomScaleSheetLayoutView="110" workbookViewId="0">
      <selection activeCell="B14" sqref="B14"/>
    </sheetView>
  </sheetViews>
  <sheetFormatPr baseColWidth="10" defaultColWidth="11.375" defaultRowHeight="11.25" x14ac:dyDescent="0.2"/>
  <cols>
    <col min="1" max="1" width="11.375" style="34"/>
    <col min="2" max="2" width="124.25" style="3" customWidth="1"/>
    <col min="3" max="16384" width="11.37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  <row r="176" spans="3:3" x14ac:dyDescent="0.2">
      <c r="C176" s="3">
        <v>0</v>
      </c>
    </row>
    <row r="177" spans="3:3" x14ac:dyDescent="0.2">
      <c r="C177" s="3">
        <v>0</v>
      </c>
    </row>
    <row r="179" spans="3:3" x14ac:dyDescent="0.2">
      <c r="C179" s="3">
        <v>0</v>
      </c>
    </row>
    <row r="181" spans="3:3" x14ac:dyDescent="0.2">
      <c r="C181" s="3">
        <v>0</v>
      </c>
    </row>
    <row r="182" spans="3:3" x14ac:dyDescent="0.2">
      <c r="C182" s="3">
        <v>0</v>
      </c>
    </row>
    <row r="185" spans="3:3" x14ac:dyDescent="0.2">
      <c r="C185" s="3">
        <v>0</v>
      </c>
    </row>
    <row r="186" spans="3:3" x14ac:dyDescent="0.2">
      <c r="C186" s="3">
        <v>0</v>
      </c>
    </row>
    <row r="187" spans="3:3" x14ac:dyDescent="0.2">
      <c r="C187" s="3">
        <v>9529.85</v>
      </c>
    </row>
    <row r="188" spans="3:3" x14ac:dyDescent="0.2">
      <c r="C188" s="3">
        <v>0</v>
      </c>
    </row>
    <row r="189" spans="3:3" x14ac:dyDescent="0.2">
      <c r="C189" s="3">
        <v>1223028.29</v>
      </c>
    </row>
    <row r="190" spans="3:3" x14ac:dyDescent="0.2">
      <c r="C190" s="3">
        <v>0</v>
      </c>
    </row>
    <row r="191" spans="3:3" x14ac:dyDescent="0.2">
      <c r="C191" s="3">
        <v>36427.1</v>
      </c>
    </row>
    <row r="192" spans="3:3" x14ac:dyDescent="0.2">
      <c r="C192" s="3">
        <v>34176.089999999997</v>
      </c>
    </row>
    <row r="194" spans="3:3" x14ac:dyDescent="0.2">
      <c r="C194" s="3">
        <v>0</v>
      </c>
    </row>
    <row r="195" spans="3:3" x14ac:dyDescent="0.2">
      <c r="C195" s="3">
        <v>0</v>
      </c>
    </row>
    <row r="197" spans="3:3" x14ac:dyDescent="0.2">
      <c r="C197" s="3">
        <v>0</v>
      </c>
    </row>
    <row r="198" spans="3:3" x14ac:dyDescent="0.2">
      <c r="C198" s="3">
        <v>0</v>
      </c>
    </row>
    <row r="199" spans="3:3" x14ac:dyDescent="0.2">
      <c r="C199" s="3">
        <v>0</v>
      </c>
    </row>
    <row r="200" spans="3:3" x14ac:dyDescent="0.2">
      <c r="C200" s="3">
        <v>0</v>
      </c>
    </row>
    <row r="201" spans="3:3" x14ac:dyDescent="0.2">
      <c r="C201" s="3">
        <v>174438.95</v>
      </c>
    </row>
    <row r="203" spans="3:3" x14ac:dyDescent="0.2">
      <c r="C203" s="3">
        <v>0</v>
      </c>
    </row>
    <row r="205" spans="3:3" x14ac:dyDescent="0.2">
      <c r="C205" s="3">
        <v>0</v>
      </c>
    </row>
    <row r="207" spans="3:3" x14ac:dyDescent="0.2">
      <c r="C207" s="3">
        <v>0</v>
      </c>
    </row>
    <row r="208" spans="3:3" x14ac:dyDescent="0.2">
      <c r="C208" s="3">
        <v>0</v>
      </c>
    </row>
    <row r="209" spans="3:3" x14ac:dyDescent="0.2">
      <c r="C209" s="3">
        <v>0</v>
      </c>
    </row>
    <row r="210" spans="3:3" x14ac:dyDescent="0.2">
      <c r="C210" s="3">
        <v>0</v>
      </c>
    </row>
    <row r="211" spans="3:3" x14ac:dyDescent="0.2">
      <c r="C211" s="3">
        <v>0</v>
      </c>
    </row>
    <row r="212" spans="3:3" x14ac:dyDescent="0.2">
      <c r="C212" s="3">
        <v>0</v>
      </c>
    </row>
    <row r="213" spans="3:3" x14ac:dyDescent="0.2">
      <c r="C213" s="3">
        <v>0</v>
      </c>
    </row>
    <row r="214" spans="3:3" x14ac:dyDescent="0.2">
      <c r="C214" s="3">
        <v>0</v>
      </c>
    </row>
    <row r="217" spans="3:3" x14ac:dyDescent="0.2">
      <c r="C217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C1"/>
    </sheetView>
  </sheetViews>
  <sheetFormatPr baseColWidth="10" defaultColWidth="9.125" defaultRowHeight="11.25" x14ac:dyDescent="0.2"/>
  <cols>
    <col min="1" max="1" width="10" style="86" customWidth="1"/>
    <col min="2" max="2" width="63.375" style="86" bestFit="1" customWidth="1"/>
    <col min="3" max="3" width="15.25" style="86" bestFit="1" customWidth="1"/>
    <col min="4" max="4" width="16.375" style="86" bestFit="1" customWidth="1"/>
    <col min="5" max="5" width="19.125" style="86" customWidth="1"/>
    <col min="6" max="16384" width="9.125" style="86"/>
  </cols>
  <sheetData>
    <row r="1" spans="1:5" s="92" customFormat="1" ht="18.95" customHeight="1" x14ac:dyDescent="0.25">
      <c r="A1" s="155" t="s">
        <v>629</v>
      </c>
      <c r="B1" s="155"/>
      <c r="C1" s="155"/>
      <c r="D1" s="84" t="s">
        <v>288</v>
      </c>
      <c r="E1" s="85">
        <v>2018</v>
      </c>
    </row>
    <row r="2" spans="1:5" s="92" customFormat="1" ht="18.95" customHeight="1" x14ac:dyDescent="0.25">
      <c r="A2" s="155" t="s">
        <v>612</v>
      </c>
      <c r="B2" s="155"/>
      <c r="C2" s="155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5" t="s">
        <v>630</v>
      </c>
      <c r="B3" s="155"/>
      <c r="C3" s="155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459176.98</v>
      </c>
      <c r="D10" s="91">
        <v>124223.81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459176.98</v>
      </c>
      <c r="D15" s="91">
        <f>SUM(D8:D14)</f>
        <v>124223.81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1694901.58</v>
      </c>
    </row>
    <row r="21" spans="1:5" x14ac:dyDescent="0.2">
      <c r="A21" s="90">
        <v>1231</v>
      </c>
      <c r="B21" s="86" t="s">
        <v>329</v>
      </c>
      <c r="C21" s="91">
        <v>450000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190597.03</v>
      </c>
    </row>
    <row r="24" spans="1:5" x14ac:dyDescent="0.2">
      <c r="A24" s="90">
        <v>1234</v>
      </c>
      <c r="B24" s="86" t="s">
        <v>332</v>
      </c>
      <c r="C24" s="91">
        <v>986317.77</v>
      </c>
    </row>
    <row r="25" spans="1:5" x14ac:dyDescent="0.2">
      <c r="A25" s="90">
        <v>1235</v>
      </c>
      <c r="B25" s="86" t="s">
        <v>333</v>
      </c>
      <c r="C25" s="91">
        <v>67986.78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7886952.4100000001</v>
      </c>
    </row>
    <row r="29" spans="1:5" x14ac:dyDescent="0.2">
      <c r="A29" s="90">
        <v>1241</v>
      </c>
      <c r="B29" s="86" t="s">
        <v>337</v>
      </c>
      <c r="C29" s="91">
        <v>336794.84</v>
      </c>
    </row>
    <row r="30" spans="1:5" x14ac:dyDescent="0.2">
      <c r="A30" s="90">
        <v>1242</v>
      </c>
      <c r="B30" s="86" t="s">
        <v>338</v>
      </c>
      <c r="C30" s="91">
        <v>22200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3176001.67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4351955.9000000004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364271</v>
      </c>
    </row>
    <row r="38" spans="1:5" x14ac:dyDescent="0.2">
      <c r="A38" s="90">
        <v>1251</v>
      </c>
      <c r="B38" s="86" t="s">
        <v>347</v>
      </c>
      <c r="C38" s="91">
        <v>340000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24271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1477600.2800000003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1303161.3300000003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9529.85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1223028.29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36427.1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34176.089999999997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174438.95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174438.95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11.375" defaultRowHeight="11.25" x14ac:dyDescent="0.2"/>
  <cols>
    <col min="1" max="1" width="11.375" style="34"/>
    <col min="2" max="2" width="124.25" style="32" customWidth="1"/>
    <col min="3" max="16384" width="11.37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2019-02-27T19:33:49Z</cp:lastPrinted>
  <dcterms:created xsi:type="dcterms:W3CDTF">2012-12-11T20:36:24Z</dcterms:created>
  <dcterms:modified xsi:type="dcterms:W3CDTF">2019-11-07T17:30:36Z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